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\Dropbox\TA SESIP WG4 shared\C4_ACTIVITIES\ACT.1.4.6, 1.4.11 (IS-DATA), 1.4.4 (IS NAF)\4 MISSION_3.-14.3.2019\"/>
    </mc:Choice>
  </mc:AlternateContent>
  <xr:revisionPtr revIDLastSave="0" documentId="13_ncr:1_{A23E6735-6ACA-4BB6-BD55-742DCD8B561C}" xr6:coauthVersionLast="41" xr6:coauthVersionMax="41" xr10:uidLastSave="{00000000-0000-0000-0000-000000000000}"/>
  <bookViews>
    <workbookView xWindow="-120" yWindow="-120" windowWidth="29040" windowHeight="15840" xr2:uid="{EC3A97C4-DC41-4F9B-B5E3-0FA1E5E3A3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7" i="1"/>
  <c r="C16" i="1"/>
  <c r="C15" i="1"/>
  <c r="C14" i="1"/>
  <c r="C8" i="1"/>
  <c r="C13" i="1"/>
  <c r="C7" i="1"/>
  <c r="C5" i="1"/>
  <c r="G2" i="1"/>
  <c r="G3" i="1" s="1"/>
  <c r="C20" i="1" l="1"/>
  <c r="C22" i="1" s="1"/>
  <c r="C23" i="1" s="1"/>
</calcChain>
</file>

<file path=xl/sharedStrings.xml><?xml version="1.0" encoding="utf-8"?>
<sst xmlns="http://schemas.openxmlformats.org/spreadsheetml/2006/main" count="27" uniqueCount="27">
  <si>
    <t>All necessary code, installation packages, scripts and other binaries necessary to be installed on MoL and other institutions’ systems</t>
  </si>
  <si>
    <t xml:space="preserve"> All necessary tests of the system signed-off by the MoL representatives</t>
  </si>
  <si>
    <t>Trainings for the users of the LMIS.Stat and for the personnel operating the distributed solution</t>
  </si>
  <si>
    <t>Project Management</t>
  </si>
  <si>
    <t>Quality Management (documentation meeting standards described in the Conceptual Framework)</t>
  </si>
  <si>
    <t>Operations Support, Maintenance and Warranty</t>
  </si>
  <si>
    <t>Deliverable/Action</t>
  </si>
  <si>
    <t>Mandays in total</t>
  </si>
  <si>
    <t>Project Initiation</t>
  </si>
  <si>
    <t>Price per manhour</t>
  </si>
  <si>
    <t>Price per manday</t>
  </si>
  <si>
    <t>Project management %</t>
  </si>
  <si>
    <t>Project kick-off, establishment of the project team, project office etc.</t>
  </si>
  <si>
    <t>Requirements gathering and Business process reengineering required to exchange the data sets necessary for the Slot 1, including appropriate documentation</t>
  </si>
  <si>
    <t>Training (incoming) of the supplier's personnel by ILO (5 people)</t>
  </si>
  <si>
    <t>Package</t>
  </si>
  <si>
    <t>Analysis of the 30 KILM data sources including documentation</t>
  </si>
  <si>
    <t>Total</t>
  </si>
  <si>
    <t>Total in JOD</t>
  </si>
  <si>
    <t>Development of the 30 interfaces</t>
  </si>
  <si>
    <t>Testing of the interfaces</t>
  </si>
  <si>
    <t>Design of the interfaces and processes in the source institutions</t>
  </si>
  <si>
    <t>Installation packages</t>
  </si>
  <si>
    <t>Deployment of the solution on MoL and other institutions</t>
  </si>
  <si>
    <t>Preparation of the development and test infrastructure</t>
  </si>
  <si>
    <t>Including negotiations on the infrastructure modifications</t>
  </si>
  <si>
    <t>Budget Estimate - Implementation of the ILO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</si>
</sst>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8">
    <xf numFmtId="0" fontId="0" fillId="0" borderId="0" xfId="0"/>
    <xf numFmtId="0" fontId="4" fillId="5" borderId="1" xfId="4"/>
    <xf numFmtId="0" fontId="3" fillId="4" borderId="0" xfId="3"/>
    <xf numFmtId="0" fontId="1" fillId="2" borderId="0" xfId="1" applyAlignment="1">
      <alignment wrapText="1"/>
    </xf>
    <xf numFmtId="0" fontId="3" fillId="4" borderId="0" xfId="3" applyAlignment="1">
      <alignment wrapText="1"/>
    </xf>
    <xf numFmtId="0" fontId="0" fillId="0" borderId="0" xfId="0" applyAlignment="1">
      <alignment wrapText="1"/>
    </xf>
    <xf numFmtId="0" fontId="5" fillId="3" borderId="0" xfId="2" applyFont="1" applyAlignment="1">
      <alignment wrapText="1"/>
    </xf>
    <xf numFmtId="0" fontId="5" fillId="3" borderId="0" xfId="2" applyFont="1"/>
  </cellXfs>
  <cellStyles count="5">
    <cellStyle name="Bad" xfId="2" builtinId="27"/>
    <cellStyle name="Calculation" xfId="4" builtinId="22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31B43-8B2F-4590-B736-CE6360D991B4}">
  <dimension ref="A1:G23"/>
  <sheetViews>
    <sheetView tabSelected="1" workbookViewId="0">
      <selection activeCell="A2" sqref="A2"/>
    </sheetView>
  </sheetViews>
  <sheetFormatPr defaultRowHeight="15" x14ac:dyDescent="0.25"/>
  <cols>
    <col min="1" max="1" width="65.85546875" style="5" customWidth="1"/>
    <col min="2" max="2" width="64.85546875" customWidth="1"/>
    <col min="3" max="3" width="15.7109375" bestFit="1" customWidth="1"/>
    <col min="6" max="6" width="21.85546875" bestFit="1" customWidth="1"/>
  </cols>
  <sheetData>
    <row r="1" spans="1:7" x14ac:dyDescent="0.25">
      <c r="A1" s="3" t="s">
        <v>26</v>
      </c>
    </row>
    <row r="2" spans="1:7" x14ac:dyDescent="0.25">
      <c r="A2" s="4" t="s">
        <v>15</v>
      </c>
      <c r="B2" t="s">
        <v>6</v>
      </c>
      <c r="C2" s="2" t="s">
        <v>7</v>
      </c>
      <c r="F2" s="1" t="s">
        <v>9</v>
      </c>
      <c r="G2" s="1">
        <f>20</f>
        <v>20</v>
      </c>
    </row>
    <row r="3" spans="1:7" x14ac:dyDescent="0.25">
      <c r="A3" s="5" t="s">
        <v>8</v>
      </c>
      <c r="F3" s="1" t="s">
        <v>10</v>
      </c>
      <c r="G3" s="1">
        <f>8*G2</f>
        <v>160</v>
      </c>
    </row>
    <row r="4" spans="1:7" x14ac:dyDescent="0.25">
      <c r="A4" s="5" t="s">
        <v>12</v>
      </c>
      <c r="C4">
        <v>20</v>
      </c>
      <c r="F4" s="1" t="s">
        <v>11</v>
      </c>
      <c r="G4" s="1">
        <v>0.3</v>
      </c>
    </row>
    <row r="5" spans="1:7" x14ac:dyDescent="0.25">
      <c r="A5" s="5" t="s">
        <v>14</v>
      </c>
      <c r="C5">
        <f>5*5</f>
        <v>25</v>
      </c>
    </row>
    <row r="6" spans="1:7" ht="45" x14ac:dyDescent="0.25">
      <c r="A6" s="5" t="s">
        <v>13</v>
      </c>
    </row>
    <row r="7" spans="1:7" x14ac:dyDescent="0.25">
      <c r="B7" t="s">
        <v>16</v>
      </c>
      <c r="C7">
        <f>30*3</f>
        <v>90</v>
      </c>
    </row>
    <row r="8" spans="1:7" x14ac:dyDescent="0.25">
      <c r="B8" t="s">
        <v>21</v>
      </c>
      <c r="C8">
        <f>30*3</f>
        <v>90</v>
      </c>
    </row>
    <row r="10" spans="1:7" ht="30" x14ac:dyDescent="0.25">
      <c r="A10" s="5" t="s">
        <v>0</v>
      </c>
    </row>
    <row r="11" spans="1:7" x14ac:dyDescent="0.25">
      <c r="B11" t="s">
        <v>24</v>
      </c>
      <c r="C11">
        <v>10</v>
      </c>
    </row>
    <row r="12" spans="1:7" x14ac:dyDescent="0.25">
      <c r="B12" t="s">
        <v>19</v>
      </c>
      <c r="C12">
        <f>30*7</f>
        <v>210</v>
      </c>
    </row>
    <row r="13" spans="1:7" x14ac:dyDescent="0.25">
      <c r="B13" t="s">
        <v>20</v>
      </c>
      <c r="C13">
        <f>30*2</f>
        <v>60</v>
      </c>
    </row>
    <row r="14" spans="1:7" x14ac:dyDescent="0.25">
      <c r="B14" t="s">
        <v>22</v>
      </c>
      <c r="C14">
        <f>5</f>
        <v>5</v>
      </c>
    </row>
    <row r="15" spans="1:7" ht="30" x14ac:dyDescent="0.25">
      <c r="A15" s="5" t="s">
        <v>1</v>
      </c>
      <c r="C15">
        <f>20</f>
        <v>20</v>
      </c>
    </row>
    <row r="16" spans="1:7" ht="30" x14ac:dyDescent="0.25">
      <c r="A16" s="5" t="s">
        <v>2</v>
      </c>
      <c r="C16">
        <f>15</f>
        <v>15</v>
      </c>
    </row>
    <row r="17" spans="1:3" x14ac:dyDescent="0.25">
      <c r="A17" s="5" t="s">
        <v>23</v>
      </c>
      <c r="B17" t="s">
        <v>25</v>
      </c>
      <c r="C17">
        <f>5*5</f>
        <v>25</v>
      </c>
    </row>
    <row r="18" spans="1:3" ht="30" x14ac:dyDescent="0.25">
      <c r="A18" s="5" t="s">
        <v>4</v>
      </c>
      <c r="C18">
        <v>20</v>
      </c>
    </row>
    <row r="19" spans="1:3" x14ac:dyDescent="0.25">
      <c r="A19" s="5" t="s">
        <v>5</v>
      </c>
      <c r="C19">
        <v>50</v>
      </c>
    </row>
    <row r="20" spans="1:3" x14ac:dyDescent="0.25">
      <c r="A20" s="5" t="s">
        <v>3</v>
      </c>
      <c r="C20">
        <f>SUM(C3:C19)*G4</f>
        <v>192</v>
      </c>
    </row>
    <row r="22" spans="1:3" x14ac:dyDescent="0.25">
      <c r="A22" s="6" t="s">
        <v>17</v>
      </c>
      <c r="B22" s="7"/>
      <c r="C22" s="7">
        <f>SUM(C3:C20)</f>
        <v>832</v>
      </c>
    </row>
    <row r="23" spans="1:3" x14ac:dyDescent="0.25">
      <c r="A23" s="6" t="s">
        <v>18</v>
      </c>
      <c r="B23" s="7"/>
      <c r="C23" s="7">
        <f>C22*G3</f>
        <v>133120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Majerčák</dc:creator>
  <cp:lastModifiedBy>Ivan Majerčák</cp:lastModifiedBy>
  <dcterms:created xsi:type="dcterms:W3CDTF">2019-03-06T08:43:57Z</dcterms:created>
  <dcterms:modified xsi:type="dcterms:W3CDTF">2019-03-12T11:58:50Z</dcterms:modified>
</cp:coreProperties>
</file>